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6" windowHeight="13176"/>
  </bookViews>
  <sheets>
    <sheet name="Foglio1" sheetId="1" r:id="rId1"/>
  </sheets>
  <definedNames>
    <definedName name="_xlnm.Print_Area" localSheetId="0">Foglio1!$A$1:$K$46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K44" i="1" l="1"/>
  <c r="I44" i="1"/>
  <c r="G44" i="1"/>
  <c r="E44" i="1"/>
  <c r="K21" i="1"/>
  <c r="K34" i="1" s="1"/>
  <c r="K6" i="1"/>
  <c r="K19" i="1" s="1"/>
  <c r="I21" i="1"/>
  <c r="I34" i="1" s="1"/>
  <c r="I6" i="1"/>
  <c r="I19" i="1" s="1"/>
  <c r="G21" i="1"/>
  <c r="G34" i="1" s="1"/>
  <c r="G6" i="1"/>
  <c r="G19" i="1" s="1"/>
  <c r="E21" i="1"/>
  <c r="E6" i="1"/>
  <c r="E19" i="1" s="1"/>
  <c r="G36" i="1" l="1"/>
  <c r="G46" i="1" s="1"/>
  <c r="I36" i="1"/>
  <c r="I46" i="1" s="1"/>
  <c r="K36" i="1"/>
  <c r="K46" i="1" s="1"/>
  <c r="E36" i="1"/>
  <c r="E46" i="1" s="1"/>
</calcChain>
</file>

<file path=xl/sharedStrings.xml><?xml version="1.0" encoding="utf-8"?>
<sst xmlns="http://schemas.openxmlformats.org/spreadsheetml/2006/main" count="122" uniqueCount="69">
  <si>
    <t>Finanziaria Tributaria</t>
  </si>
  <si>
    <t>Segretario C.le</t>
  </si>
  <si>
    <t>PESO</t>
  </si>
  <si>
    <t>TRASVERSALI = 50%</t>
  </si>
  <si>
    <t>Area</t>
  </si>
  <si>
    <t>Impegno</t>
  </si>
  <si>
    <t>Autonomia</t>
  </si>
  <si>
    <t>Flessibilità</t>
  </si>
  <si>
    <t>Conoscenze Professionali</t>
  </si>
  <si>
    <t>Predisposizione assunzione responsabilità diretta</t>
  </si>
  <si>
    <t>COMPETENZE - COMPORTAMENTI - CAPACITA'</t>
  </si>
  <si>
    <t>Totale</t>
  </si>
  <si>
    <t>1-2-3-4</t>
  </si>
  <si>
    <t>Non raggiunto</t>
  </si>
  <si>
    <t>Raggiunto Parzialmente</t>
  </si>
  <si>
    <t>Raggiunto quasi completamente</t>
  </si>
  <si>
    <t>Raggiunto in pieno</t>
  </si>
  <si>
    <t xml:space="preserve"> </t>
  </si>
  <si>
    <t>Legenda</t>
  </si>
  <si>
    <t>Lavori Pubblici Manutentiva</t>
  </si>
  <si>
    <t>DESCRIZIONE</t>
  </si>
  <si>
    <t>INDICATORI</t>
  </si>
  <si>
    <t>DIPENDENTI %</t>
  </si>
  <si>
    <t xml:space="preserve">OBIETTIVI DI PROGRAMMA / STRATEGICI </t>
  </si>
  <si>
    <t>COMUNE DI SAN GIOVANNI ILARIONE</t>
  </si>
  <si>
    <t>GDPR PER COMPETENZA</t>
  </si>
  <si>
    <t>Formazione per i neo assunti e Aggiornamento dipendenti</t>
  </si>
  <si>
    <t>ADEMPIMENTI MEDICINA DEL LAVORO</t>
  </si>
  <si>
    <t>Mantenere e proseguire con le attività previste dalla vigente normativa in materia di adempimenti di medicina del lavoro per tutto il personale del Comune (visite mediche)</t>
  </si>
  <si>
    <t xml:space="preserve">Formazione Digitale </t>
  </si>
  <si>
    <t>3 corsi superati per ciascun dipendente</t>
  </si>
  <si>
    <t>Frequentazione di almeno 1 anticorruzione</t>
  </si>
  <si>
    <t>REGOLAMENTO ACCESSO CIVICO E DOCUMENTALE</t>
  </si>
  <si>
    <t>Amministrativa Amministrativa - Demografica - Sociale</t>
  </si>
  <si>
    <t>FORMAZIONE PERMANENTE DEI DIPENDENTI SU TRASPARENZA E ANTICORRUZIONE</t>
  </si>
  <si>
    <t>AGGIORNAMENTO DATI TRASPARENZA</t>
  </si>
  <si>
    <t>Progetto n. 11/12/15 della scaheda allegata: Aggiornamento dati sul portale gestione rifiuti, su piattaforma certificazione crediti e sul portale MEF per certificazione covid-19</t>
  </si>
  <si>
    <t>RELAZIONE FINE MANDATO</t>
  </si>
  <si>
    <t>Progetto n. 13 della scheda allegata: Redazione, trasmissione e pubblicazione entro i termini previsti per legge della relazione di fine mandato</t>
  </si>
  <si>
    <t>PAGOPA/MYPAY</t>
  </si>
  <si>
    <t>DEFINIZIONE E AGGIORNAMENTO ATTI AMMINISTRATIVI E REGOLAMENTI</t>
  </si>
  <si>
    <t>Progetto n. 14 della scheda allegata: monitoraggio incassi, corretta esecuzione, riconciliazione e importazione incassi nell'applicativo halley</t>
  </si>
  <si>
    <t>Progetti: 3/5/16  della scheda allegata: redazione nuovi regolamenti, aggiornamento regolamenti esistenti secondo la normativa, aggiornamento dati/mappature per formazione delibere comunali e censomento immobili territorio con ridefinizione UIU</t>
  </si>
  <si>
    <t>Progetto 1 scheda allegata: Redazione del regolamento per l'accesso civico, redazione della modulistica e inserimento della stessa come istanza on line</t>
  </si>
  <si>
    <t>Progetto 4/6/10/9: Riorganizzazione competenze personale uffici demografico, sociale e segreteria-protocollo</t>
  </si>
  <si>
    <t xml:space="preserve">RIORGANIZZAZIONE UFFICI </t>
  </si>
  <si>
    <t>ATTIVAZIONE NUOVI SERVIZI SOCIALI E CULTURALI</t>
  </si>
  <si>
    <t>Progetto n. 2/7/8 della scheda allegata: interventi formativi/informativi finalizzati al sostegno delle famiglie e all'inclusione sociale, attivazione progetto appoggio educativo e assistenza domiciliare e promozione cultura del verde e centri storici</t>
  </si>
  <si>
    <t xml:space="preserve">PIANO DEGLI OBIETTIVI  E DELLA PERFORMANCE 2022 </t>
  </si>
  <si>
    <t>ATTUAZIONE PIANO ASSUNZIONALE</t>
  </si>
  <si>
    <t>Assunzione entro il 31.12.2022 del personale indicato nel piano dei fabbisogni</t>
  </si>
  <si>
    <t>Progettazione e appalto bitumature strade varie anno 2022</t>
  </si>
  <si>
    <t>Rendicontazione e Liquidazione entro 31.12.2022</t>
  </si>
  <si>
    <t>Variante urbanistica:   4^ Piano Centri Storici</t>
  </si>
  <si>
    <t>Adozione ed Approvazione Giunta e Consiglio Comunale</t>
  </si>
  <si>
    <t>Efficientamento Pubblica Illuminazione dell'intero territotio comunale</t>
  </si>
  <si>
    <t>Progetto e appalto arredo urbano piazze del capoluogo</t>
  </si>
  <si>
    <t>Bacco 60% Burato 40%</t>
  </si>
  <si>
    <t>NUOVO REGOLAMENTO SU ACCESSO E ACCESSO CIVICO</t>
  </si>
  <si>
    <t>Approvazione in Consiglio entro 31.12.22</t>
  </si>
  <si>
    <t>60% Sambugaro 40% Pelosato</t>
  </si>
  <si>
    <t>Frequentazione di almeno 1 anticorruzione per ogni dipendente</t>
  </si>
  <si>
    <t>100% Sambugaro</t>
  </si>
  <si>
    <t>40% Danese 60% Pelosato</t>
  </si>
  <si>
    <t>Frequentazione di almeno 1 corso anticorruzione + archiviazione corsi per ogni dipendente comunale e trasmissione comunicazioni di sollecito in merito all'obbligo di effettuazione corsi ai dipendenti  che non hanno provveduto</t>
  </si>
  <si>
    <t>40% Sambugaro 60% C</t>
  </si>
  <si>
    <t>100% Pelosato</t>
  </si>
  <si>
    <t>Benessere organizzativo</t>
  </si>
  <si>
    <t>allestire CUG minimale e 2 verbali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</si>
</sst>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9" fillId="0" borderId="0"/>
    <xf numFmtId="164" fontId="9" fillId="0" borderId="0" applyBorder="0" applyProtection="0"/>
  </cellStyleXfs>
  <cellXfs count="9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0" xfId="0" applyFill="1"/>
    <xf numFmtId="9" fontId="5" fillId="3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1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9" fontId="5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/>
    <xf numFmtId="9" fontId="0" fillId="0" borderId="1" xfId="0" applyNumberFormat="1" applyBorder="1" applyAlignment="1">
      <alignment vertical="center"/>
    </xf>
    <xf numFmtId="9" fontId="0" fillId="6" borderId="1" xfId="0" applyNumberFormat="1" applyFill="1" applyBorder="1"/>
    <xf numFmtId="9" fontId="2" fillId="7" borderId="1" xfId="0" applyNumberFormat="1" applyFont="1" applyFill="1" applyBorder="1"/>
    <xf numFmtId="9" fontId="0" fillId="0" borderId="1" xfId="1" applyFont="1" applyBorder="1"/>
    <xf numFmtId="0" fontId="1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0" fillId="0" borderId="7" xfId="0" applyNumberFormat="1" applyFill="1" applyBorder="1" applyAlignment="1">
      <alignment horizontal="center" vertical="center" wrapText="1"/>
    </xf>
    <xf numFmtId="9" fontId="1" fillId="5" borderId="0" xfId="0" applyNumberFormat="1" applyFont="1" applyFill="1" applyBorder="1"/>
    <xf numFmtId="0" fontId="1" fillId="6" borderId="0" xfId="0" applyFont="1" applyFill="1" applyBorder="1" applyAlignment="1">
      <alignment horizontal="center" vertical="center" textRotation="90" wrapText="1"/>
    </xf>
    <xf numFmtId="9" fontId="0" fillId="6" borderId="0" xfId="0" applyNumberFormat="1" applyFill="1" applyBorder="1"/>
    <xf numFmtId="0" fontId="2" fillId="8" borderId="5" xfId="0" applyFont="1" applyFill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9" fontId="0" fillId="0" borderId="12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9" borderId="5" xfId="0" applyFont="1" applyFill="1" applyBorder="1" applyAlignment="1">
      <alignment horizontal="center" vertical="center" textRotation="90"/>
    </xf>
    <xf numFmtId="0" fontId="2" fillId="10" borderId="5" xfId="0" applyFont="1" applyFill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9" fontId="0" fillId="0" borderId="8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9" fontId="0" fillId="0" borderId="0" xfId="0" applyNumberFormat="1" applyFill="1"/>
    <xf numFmtId="0" fontId="1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9" fontId="0" fillId="0" borderId="13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textRotation="90"/>
    </xf>
    <xf numFmtId="0" fontId="8" fillId="6" borderId="5" xfId="0" applyFont="1" applyFill="1" applyBorder="1" applyAlignment="1">
      <alignment horizontal="center" vertical="center" textRotation="90"/>
    </xf>
    <xf numFmtId="9" fontId="0" fillId="0" borderId="4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0" fillId="0" borderId="2" xfId="0" applyBorder="1" applyAlignment="1"/>
    <xf numFmtId="0" fontId="0" fillId="0" borderId="10" xfId="0" applyBorder="1" applyAlignment="1"/>
    <xf numFmtId="0" fontId="0" fillId="0" borderId="3" xfId="0" applyBorder="1" applyAlignment="1"/>
    <xf numFmtId="9" fontId="0" fillId="0" borderId="14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</cellXfs>
  <cellStyles count="4">
    <cellStyle name="Excel Built-in Normal" xfId="2"/>
    <cellStyle name="Excel Built-in Normal 1" xfId="3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20" zoomScaleNormal="100" workbookViewId="0">
      <selection activeCell="J14" sqref="J14"/>
    </sheetView>
  </sheetViews>
  <sheetFormatPr defaultColWidth="13.88671875" defaultRowHeight="14.4" x14ac:dyDescent="0.3"/>
  <cols>
    <col min="1" max="1" width="4.5546875" customWidth="1"/>
    <col min="2" max="2" width="4.44140625" customWidth="1"/>
    <col min="3" max="3" width="12.6640625" customWidth="1"/>
    <col min="4" max="4" width="30.6640625" customWidth="1"/>
    <col min="5" max="5" width="9.5546875" customWidth="1"/>
    <col min="6" max="6" width="30.6640625" customWidth="1"/>
    <col min="7" max="7" width="7.5546875" customWidth="1"/>
    <col min="8" max="8" width="30.6640625" customWidth="1"/>
    <col min="9" max="9" width="7.5546875" customWidth="1"/>
    <col min="10" max="10" width="30.6640625" customWidth="1"/>
    <col min="11" max="11" width="7.5546875" customWidth="1"/>
  </cols>
  <sheetData>
    <row r="1" spans="1:12" ht="23.25" x14ac:dyDescent="0.35">
      <c r="A1" s="72" t="s">
        <v>24</v>
      </c>
      <c r="B1" s="72"/>
      <c r="C1" s="73"/>
      <c r="D1" s="73"/>
      <c r="E1" s="73"/>
      <c r="F1" s="73"/>
      <c r="G1" s="73"/>
      <c r="H1" s="73"/>
      <c r="I1" s="73"/>
      <c r="J1" s="73"/>
      <c r="K1" s="74"/>
      <c r="L1" s="6"/>
    </row>
    <row r="2" spans="1:12" ht="23.25" x14ac:dyDescent="0.35">
      <c r="A2" s="72" t="s">
        <v>48</v>
      </c>
      <c r="B2" s="72"/>
      <c r="C2" s="73"/>
      <c r="D2" s="73"/>
      <c r="E2" s="73"/>
      <c r="F2" s="73"/>
      <c r="G2" s="73"/>
      <c r="H2" s="73"/>
      <c r="I2" s="73"/>
      <c r="J2" s="73"/>
      <c r="K2" s="74"/>
      <c r="L2" s="6"/>
    </row>
    <row r="3" spans="1:12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 s="4" customFormat="1" ht="15" x14ac:dyDescent="0.25">
      <c r="A4" s="2"/>
      <c r="B4" s="2"/>
      <c r="C4" s="3" t="s">
        <v>4</v>
      </c>
      <c r="D4" s="46">
        <v>1</v>
      </c>
      <c r="E4" s="3"/>
      <c r="F4" s="46">
        <v>2</v>
      </c>
      <c r="G4" s="3"/>
      <c r="H4" s="3">
        <v>3</v>
      </c>
      <c r="I4" s="3"/>
      <c r="J4" s="3">
        <v>4</v>
      </c>
      <c r="K4" s="2"/>
    </row>
    <row r="5" spans="1:12" s="4" customFormat="1" ht="26.25" x14ac:dyDescent="0.25">
      <c r="A5" s="2"/>
      <c r="B5" s="2"/>
      <c r="C5" s="3"/>
      <c r="D5" s="47" t="s">
        <v>33</v>
      </c>
      <c r="E5" s="20" t="s">
        <v>2</v>
      </c>
      <c r="F5" s="57" t="s">
        <v>0</v>
      </c>
      <c r="G5" s="20" t="s">
        <v>2</v>
      </c>
      <c r="H5" s="20" t="s">
        <v>19</v>
      </c>
      <c r="I5" s="20" t="s">
        <v>2</v>
      </c>
      <c r="J5" s="20" t="s">
        <v>1</v>
      </c>
      <c r="K5" s="2"/>
    </row>
    <row r="6" spans="1:12" ht="15" x14ac:dyDescent="0.25">
      <c r="A6" s="86"/>
      <c r="B6" s="87"/>
      <c r="C6" s="88"/>
      <c r="D6" s="48"/>
      <c r="E6" s="16">
        <f>SUM(E7:E18)</f>
        <v>1</v>
      </c>
      <c r="F6" s="48"/>
      <c r="G6" s="16">
        <f>SUM(G7:G18)</f>
        <v>1</v>
      </c>
      <c r="H6" s="1"/>
      <c r="I6" s="16">
        <f>SUM(I7:I18)</f>
        <v>1</v>
      </c>
      <c r="J6" s="1"/>
      <c r="K6" s="16">
        <f>SUM(K7:K18)</f>
        <v>1</v>
      </c>
    </row>
    <row r="7" spans="1:12" ht="52.2" customHeight="1" x14ac:dyDescent="0.3">
      <c r="A7" s="84" t="s">
        <v>23</v>
      </c>
      <c r="B7" s="78">
        <v>1</v>
      </c>
      <c r="C7" s="27" t="s">
        <v>20</v>
      </c>
      <c r="D7" s="49" t="s">
        <v>46</v>
      </c>
      <c r="E7" s="80">
        <v>0.25</v>
      </c>
      <c r="F7" s="58" t="s">
        <v>35</v>
      </c>
      <c r="G7" s="80">
        <v>0.33</v>
      </c>
      <c r="H7" s="65" t="s">
        <v>51</v>
      </c>
      <c r="I7" s="80">
        <v>0.15</v>
      </c>
      <c r="J7" s="8" t="s">
        <v>49</v>
      </c>
      <c r="K7" s="80">
        <v>0.34</v>
      </c>
    </row>
    <row r="8" spans="1:12" ht="129.6" x14ac:dyDescent="0.3">
      <c r="A8" s="85"/>
      <c r="B8" s="79"/>
      <c r="C8" s="27" t="s">
        <v>21</v>
      </c>
      <c r="D8" s="49" t="s">
        <v>47</v>
      </c>
      <c r="E8" s="81"/>
      <c r="F8" s="58" t="s">
        <v>36</v>
      </c>
      <c r="G8" s="81"/>
      <c r="H8" s="65" t="s">
        <v>52</v>
      </c>
      <c r="I8" s="81"/>
      <c r="J8" s="29" t="s">
        <v>50</v>
      </c>
      <c r="K8" s="81"/>
    </row>
    <row r="9" spans="1:12" ht="37.950000000000003" customHeight="1" thickBot="1" x14ac:dyDescent="0.35">
      <c r="A9" s="85"/>
      <c r="B9" s="79"/>
      <c r="C9" s="31" t="s">
        <v>22</v>
      </c>
      <c r="D9" s="34" t="s">
        <v>66</v>
      </c>
      <c r="E9" s="82"/>
      <c r="F9" s="34" t="s">
        <v>66</v>
      </c>
      <c r="G9" s="82"/>
      <c r="H9" s="34" t="s">
        <v>57</v>
      </c>
      <c r="I9" s="82"/>
      <c r="J9" s="32" t="s">
        <v>65</v>
      </c>
      <c r="K9" s="82"/>
    </row>
    <row r="10" spans="1:12" ht="52.2" customHeight="1" x14ac:dyDescent="0.3">
      <c r="A10" s="85"/>
      <c r="B10" s="38"/>
      <c r="C10" s="39" t="s">
        <v>20</v>
      </c>
      <c r="D10" s="50" t="s">
        <v>32</v>
      </c>
      <c r="E10" s="83">
        <v>0.25</v>
      </c>
      <c r="F10" s="59" t="s">
        <v>37</v>
      </c>
      <c r="G10" s="83">
        <v>0.33</v>
      </c>
      <c r="H10" s="67" t="s">
        <v>53</v>
      </c>
      <c r="I10" s="83">
        <v>0.25</v>
      </c>
      <c r="J10" s="40" t="s">
        <v>58</v>
      </c>
      <c r="K10" s="83">
        <v>0.33</v>
      </c>
    </row>
    <row r="11" spans="1:12" ht="72" x14ac:dyDescent="0.3">
      <c r="A11" s="85"/>
      <c r="B11" s="38">
        <v>2</v>
      </c>
      <c r="C11" s="27" t="s">
        <v>21</v>
      </c>
      <c r="D11" s="49" t="s">
        <v>43</v>
      </c>
      <c r="E11" s="81"/>
      <c r="F11" s="58" t="s">
        <v>38</v>
      </c>
      <c r="G11" s="81"/>
      <c r="H11" s="66" t="s">
        <v>54</v>
      </c>
      <c r="I11" s="81"/>
      <c r="J11" s="29" t="s">
        <v>59</v>
      </c>
      <c r="K11" s="81"/>
    </row>
    <row r="12" spans="1:12" ht="37.950000000000003" customHeight="1" thickBot="1" x14ac:dyDescent="0.35">
      <c r="A12" s="85"/>
      <c r="B12" s="38"/>
      <c r="C12" s="31" t="s">
        <v>22</v>
      </c>
      <c r="D12" s="34" t="s">
        <v>66</v>
      </c>
      <c r="E12" s="82"/>
      <c r="F12" s="34" t="s">
        <v>66</v>
      </c>
      <c r="G12" s="82"/>
      <c r="H12" s="34" t="s">
        <v>57</v>
      </c>
      <c r="I12" s="82"/>
      <c r="J12" s="32" t="s">
        <v>60</v>
      </c>
      <c r="K12" s="82"/>
    </row>
    <row r="13" spans="1:12" ht="52.2" customHeight="1" x14ac:dyDescent="0.3">
      <c r="A13" s="85"/>
      <c r="B13" s="43"/>
      <c r="C13" s="39" t="s">
        <v>20</v>
      </c>
      <c r="D13" s="51" t="s">
        <v>45</v>
      </c>
      <c r="E13" s="75">
        <v>0.25</v>
      </c>
      <c r="F13" s="59" t="s">
        <v>39</v>
      </c>
      <c r="G13" s="75">
        <v>0.34</v>
      </c>
      <c r="H13" s="68" t="s">
        <v>55</v>
      </c>
      <c r="I13" s="75">
        <v>0.3</v>
      </c>
      <c r="J13" s="40" t="s">
        <v>67</v>
      </c>
      <c r="K13" s="75">
        <v>0.33</v>
      </c>
    </row>
    <row r="14" spans="1:12" ht="72" x14ac:dyDescent="0.3">
      <c r="A14" s="85"/>
      <c r="B14" s="43">
        <v>3</v>
      </c>
      <c r="C14" s="27" t="s">
        <v>21</v>
      </c>
      <c r="D14" s="52" t="s">
        <v>44</v>
      </c>
      <c r="E14" s="76"/>
      <c r="F14" s="58" t="s">
        <v>41</v>
      </c>
      <c r="G14" s="76"/>
      <c r="H14" s="68" t="s">
        <v>52</v>
      </c>
      <c r="I14" s="76"/>
      <c r="J14" s="29" t="s">
        <v>68</v>
      </c>
      <c r="K14" s="76"/>
    </row>
    <row r="15" spans="1:12" ht="37.950000000000003" customHeight="1" thickBot="1" x14ac:dyDescent="0.35">
      <c r="A15" s="85"/>
      <c r="B15" s="43"/>
      <c r="C15" s="31" t="s">
        <v>22</v>
      </c>
      <c r="D15" s="34" t="s">
        <v>66</v>
      </c>
      <c r="E15" s="77"/>
      <c r="F15" s="34" t="s">
        <v>66</v>
      </c>
      <c r="G15" s="77"/>
      <c r="H15" s="34" t="s">
        <v>57</v>
      </c>
      <c r="I15" s="77"/>
      <c r="J15" s="32" t="s">
        <v>60</v>
      </c>
      <c r="K15" s="77"/>
    </row>
    <row r="16" spans="1:12" ht="52.2" customHeight="1" x14ac:dyDescent="0.3">
      <c r="A16" s="85"/>
      <c r="B16" s="44"/>
      <c r="C16" s="45" t="s">
        <v>20</v>
      </c>
      <c r="D16" s="53" t="s">
        <v>40</v>
      </c>
      <c r="E16" s="75">
        <v>0.25</v>
      </c>
      <c r="F16" s="53"/>
      <c r="G16" s="75"/>
      <c r="H16" s="69" t="s">
        <v>56</v>
      </c>
      <c r="I16" s="75">
        <v>0.3</v>
      </c>
      <c r="J16" s="42"/>
      <c r="K16" s="75"/>
    </row>
    <row r="17" spans="1:11" ht="129.6" x14ac:dyDescent="0.3">
      <c r="A17" s="85"/>
      <c r="B17" s="44">
        <v>4</v>
      </c>
      <c r="C17" s="27" t="s">
        <v>21</v>
      </c>
      <c r="D17" s="49" t="s">
        <v>42</v>
      </c>
      <c r="E17" s="76"/>
      <c r="F17" s="49"/>
      <c r="G17" s="76"/>
      <c r="H17" s="69" t="s">
        <v>52</v>
      </c>
      <c r="I17" s="76"/>
      <c r="J17" s="29"/>
      <c r="K17" s="76"/>
    </row>
    <row r="18" spans="1:11" ht="37.950000000000003" customHeight="1" thickBot="1" x14ac:dyDescent="0.35">
      <c r="A18" s="85"/>
      <c r="B18" s="44"/>
      <c r="C18" s="31" t="s">
        <v>22</v>
      </c>
      <c r="D18" s="34" t="s">
        <v>66</v>
      </c>
      <c r="E18" s="77"/>
      <c r="F18" s="34"/>
      <c r="G18" s="77"/>
      <c r="H18" s="34" t="s">
        <v>57</v>
      </c>
      <c r="I18" s="77"/>
      <c r="J18" s="32"/>
      <c r="K18" s="77"/>
    </row>
    <row r="19" spans="1:11" ht="15" x14ac:dyDescent="0.25">
      <c r="A19" s="19">
        <v>0.5</v>
      </c>
      <c r="B19" s="19"/>
      <c r="C19" s="11"/>
      <c r="D19" s="11"/>
      <c r="E19" s="17">
        <f>E6*$A$19</f>
        <v>0.5</v>
      </c>
      <c r="F19" s="11"/>
      <c r="G19" s="17">
        <f>G6*$A$19</f>
        <v>0.5</v>
      </c>
      <c r="H19" s="9"/>
      <c r="I19" s="17">
        <f>I6*$A$19</f>
        <v>0.5</v>
      </c>
      <c r="J19" s="9"/>
      <c r="K19" s="17">
        <f>K6*$A$19</f>
        <v>0.5</v>
      </c>
    </row>
    <row r="20" spans="1:11" s="15" customFormat="1" ht="15" x14ac:dyDescent="0.25">
      <c r="A20" s="12"/>
      <c r="B20" s="12"/>
      <c r="C20" s="13"/>
      <c r="D20" s="54"/>
      <c r="E20" s="18"/>
      <c r="F20" s="54"/>
      <c r="G20" s="18"/>
      <c r="H20" s="14"/>
      <c r="I20" s="18"/>
      <c r="J20" s="14"/>
      <c r="K20" s="18"/>
    </row>
    <row r="21" spans="1:11" ht="15.75" thickBot="1" x14ac:dyDescent="0.3">
      <c r="A21" s="1"/>
      <c r="B21" s="1"/>
      <c r="C21" s="10"/>
      <c r="D21" s="54"/>
      <c r="E21" s="16">
        <f>SUM(E22:E33)</f>
        <v>1</v>
      </c>
      <c r="F21" s="54"/>
      <c r="G21" s="16">
        <f>SUM(G22:G33)</f>
        <v>1</v>
      </c>
      <c r="H21" s="7"/>
      <c r="I21" s="16">
        <f>SUM(I22:I33)</f>
        <v>1</v>
      </c>
      <c r="J21" s="7"/>
      <c r="K21" s="16">
        <f>SUM(K22:K33)</f>
        <v>1</v>
      </c>
    </row>
    <row r="22" spans="1:11" ht="43.2" x14ac:dyDescent="0.3">
      <c r="A22" s="71" t="s">
        <v>3</v>
      </c>
      <c r="B22" s="78">
        <v>5</v>
      </c>
      <c r="C22" s="45" t="s">
        <v>20</v>
      </c>
      <c r="D22" s="53" t="s">
        <v>34</v>
      </c>
      <c r="E22" s="75">
        <v>0.25</v>
      </c>
      <c r="F22" s="53" t="s">
        <v>34</v>
      </c>
      <c r="G22" s="80">
        <v>0.33</v>
      </c>
      <c r="H22" s="53" t="s">
        <v>34</v>
      </c>
      <c r="I22" s="80">
        <v>0.33</v>
      </c>
      <c r="J22" s="53" t="s">
        <v>34</v>
      </c>
      <c r="K22" s="80">
        <v>0.33</v>
      </c>
    </row>
    <row r="23" spans="1:11" ht="100.8" x14ac:dyDescent="0.3">
      <c r="A23" s="71"/>
      <c r="B23" s="79"/>
      <c r="C23" s="27" t="s">
        <v>21</v>
      </c>
      <c r="D23" s="53" t="s">
        <v>64</v>
      </c>
      <c r="E23" s="76"/>
      <c r="F23" s="53" t="s">
        <v>31</v>
      </c>
      <c r="G23" s="81"/>
      <c r="H23" s="53" t="s">
        <v>31</v>
      </c>
      <c r="I23" s="81"/>
      <c r="J23" s="53" t="s">
        <v>61</v>
      </c>
      <c r="K23" s="81"/>
    </row>
    <row r="24" spans="1:11" ht="37.950000000000003" customHeight="1" thickBot="1" x14ac:dyDescent="0.35">
      <c r="A24" s="71"/>
      <c r="B24" s="79"/>
      <c r="C24" s="31" t="s">
        <v>22</v>
      </c>
      <c r="D24" s="55">
        <v>1</v>
      </c>
      <c r="E24" s="77"/>
      <c r="F24" s="55">
        <v>1</v>
      </c>
      <c r="G24" s="82"/>
      <c r="H24" s="55">
        <v>1</v>
      </c>
      <c r="I24" s="82"/>
      <c r="J24" s="55" t="s">
        <v>62</v>
      </c>
      <c r="K24" s="82"/>
    </row>
    <row r="25" spans="1:11" ht="52.2" customHeight="1" x14ac:dyDescent="0.3">
      <c r="A25" s="71"/>
      <c r="B25" s="38"/>
      <c r="C25" s="45" t="s">
        <v>20</v>
      </c>
      <c r="D25" s="53" t="s">
        <v>29</v>
      </c>
      <c r="E25" s="75">
        <v>0.25</v>
      </c>
      <c r="F25" s="53" t="s">
        <v>29</v>
      </c>
      <c r="G25" s="83">
        <v>0.33</v>
      </c>
      <c r="H25" s="53" t="s">
        <v>29</v>
      </c>
      <c r="I25" s="83">
        <v>0.33</v>
      </c>
      <c r="J25" s="53" t="s">
        <v>29</v>
      </c>
      <c r="K25" s="83">
        <v>0.33</v>
      </c>
    </row>
    <row r="26" spans="1:11" ht="37.950000000000003" customHeight="1" x14ac:dyDescent="0.3">
      <c r="A26" s="71"/>
      <c r="B26" s="38">
        <v>6</v>
      </c>
      <c r="C26" s="27" t="s">
        <v>21</v>
      </c>
      <c r="D26" s="53" t="s">
        <v>30</v>
      </c>
      <c r="E26" s="76"/>
      <c r="F26" s="53" t="s">
        <v>30</v>
      </c>
      <c r="G26" s="81"/>
      <c r="H26" s="53" t="s">
        <v>30</v>
      </c>
      <c r="I26" s="81"/>
      <c r="J26" s="53" t="s">
        <v>30</v>
      </c>
      <c r="K26" s="81"/>
    </row>
    <row r="27" spans="1:11" ht="37.950000000000003" customHeight="1" thickBot="1" x14ac:dyDescent="0.35">
      <c r="A27" s="71"/>
      <c r="B27" s="38"/>
      <c r="C27" s="31" t="s">
        <v>22</v>
      </c>
      <c r="D27" s="55">
        <v>1</v>
      </c>
      <c r="E27" s="77"/>
      <c r="F27" s="55">
        <v>1</v>
      </c>
      <c r="G27" s="82"/>
      <c r="H27" s="55">
        <v>1</v>
      </c>
      <c r="I27" s="82"/>
      <c r="J27" s="55" t="s">
        <v>62</v>
      </c>
      <c r="K27" s="82"/>
    </row>
    <row r="28" spans="1:11" ht="52.2" customHeight="1" x14ac:dyDescent="0.3">
      <c r="A28" s="71"/>
      <c r="B28" s="43"/>
      <c r="C28" s="39" t="s">
        <v>20</v>
      </c>
      <c r="D28" s="51" t="s">
        <v>25</v>
      </c>
      <c r="E28" s="75">
        <v>0.25</v>
      </c>
      <c r="F28" s="51" t="s">
        <v>25</v>
      </c>
      <c r="G28" s="75">
        <v>0.34</v>
      </c>
      <c r="H28" s="51" t="s">
        <v>25</v>
      </c>
      <c r="I28" s="75">
        <v>0.34</v>
      </c>
      <c r="J28" s="51" t="s">
        <v>25</v>
      </c>
      <c r="K28" s="75">
        <v>0.34</v>
      </c>
    </row>
    <row r="29" spans="1:11" ht="37.950000000000003" customHeight="1" x14ac:dyDescent="0.3">
      <c r="A29" s="71"/>
      <c r="B29" s="43">
        <v>7</v>
      </c>
      <c r="C29" s="27" t="s">
        <v>21</v>
      </c>
      <c r="D29" s="52" t="s">
        <v>26</v>
      </c>
      <c r="E29" s="76"/>
      <c r="F29" s="30" t="s">
        <v>26</v>
      </c>
      <c r="G29" s="76"/>
      <c r="H29" s="30" t="s">
        <v>26</v>
      </c>
      <c r="I29" s="76"/>
      <c r="J29" s="30" t="s">
        <v>26</v>
      </c>
      <c r="K29" s="76"/>
    </row>
    <row r="30" spans="1:11" ht="37.950000000000003" customHeight="1" thickBot="1" x14ac:dyDescent="0.35">
      <c r="A30" s="71"/>
      <c r="B30" s="43"/>
      <c r="C30" s="31" t="s">
        <v>22</v>
      </c>
      <c r="D30" s="34">
        <v>1</v>
      </c>
      <c r="E30" s="77"/>
      <c r="F30" s="34">
        <v>1</v>
      </c>
      <c r="G30" s="77"/>
      <c r="H30" s="34">
        <v>1</v>
      </c>
      <c r="I30" s="77"/>
      <c r="J30" s="55" t="s">
        <v>62</v>
      </c>
      <c r="K30" s="77"/>
    </row>
    <row r="31" spans="1:11" ht="52.2" customHeight="1" x14ac:dyDescent="0.3">
      <c r="A31" s="71"/>
      <c r="B31" s="44"/>
      <c r="C31" s="39" t="s">
        <v>20</v>
      </c>
      <c r="D31" s="51" t="s">
        <v>27</v>
      </c>
      <c r="E31" s="75">
        <v>0.25</v>
      </c>
      <c r="F31" s="41"/>
      <c r="G31" s="75"/>
      <c r="H31" s="41"/>
      <c r="I31" s="89"/>
      <c r="J31" s="40"/>
      <c r="K31" s="75"/>
    </row>
    <row r="32" spans="1:11" ht="86.4" x14ac:dyDescent="0.3">
      <c r="A32" s="71"/>
      <c r="B32" s="44">
        <v>8</v>
      </c>
      <c r="C32" s="27" t="s">
        <v>21</v>
      </c>
      <c r="D32" s="52" t="s">
        <v>28</v>
      </c>
      <c r="E32" s="76"/>
      <c r="F32" s="30"/>
      <c r="G32" s="76"/>
      <c r="H32" s="30"/>
      <c r="I32" s="90"/>
      <c r="J32" s="29"/>
      <c r="K32" s="76"/>
    </row>
    <row r="33" spans="1:11" ht="37.950000000000003" customHeight="1" thickBot="1" x14ac:dyDescent="0.35">
      <c r="A33" s="71"/>
      <c r="B33" s="44"/>
      <c r="C33" s="31" t="s">
        <v>22</v>
      </c>
      <c r="D33" s="56" t="s">
        <v>63</v>
      </c>
      <c r="E33" s="77"/>
      <c r="F33" s="56"/>
      <c r="G33" s="77"/>
      <c r="H33" s="33"/>
      <c r="I33" s="91"/>
      <c r="J33" s="32"/>
      <c r="K33" s="77"/>
    </row>
    <row r="34" spans="1:11" ht="15" x14ac:dyDescent="0.25">
      <c r="A34" s="19">
        <v>0.5</v>
      </c>
      <c r="B34" s="19"/>
      <c r="C34" s="11"/>
      <c r="D34" s="9"/>
      <c r="E34" s="9"/>
      <c r="F34" s="9"/>
      <c r="G34" s="17">
        <f>G21*$A$34</f>
        <v>0.5</v>
      </c>
      <c r="H34" s="9"/>
      <c r="I34" s="17">
        <f>I21*$A$34</f>
        <v>0.5</v>
      </c>
      <c r="J34" s="9"/>
      <c r="K34" s="17">
        <f>K21*$A$34</f>
        <v>0.5</v>
      </c>
    </row>
    <row r="35" spans="1:11" ht="15" x14ac:dyDescent="0.25">
      <c r="D35" s="60"/>
      <c r="F35" s="60"/>
    </row>
    <row r="36" spans="1:11" ht="15" x14ac:dyDescent="0.25">
      <c r="A36" s="22">
        <v>0.5</v>
      </c>
      <c r="B36" s="35"/>
      <c r="D36" s="60"/>
      <c r="E36" s="21">
        <f>(E19+E34)*$A$36</f>
        <v>0.25</v>
      </c>
      <c r="F36" s="60"/>
      <c r="G36" s="21">
        <f>(G19+G34)*$A$36</f>
        <v>0.5</v>
      </c>
      <c r="I36" s="21">
        <f>(I19+I34)*$A$36</f>
        <v>0.5</v>
      </c>
      <c r="K36" s="21">
        <f>(K19+K34)*$A$36</f>
        <v>0.5</v>
      </c>
    </row>
    <row r="37" spans="1:11" ht="15" x14ac:dyDescent="0.25">
      <c r="D37" s="60"/>
      <c r="F37" s="60"/>
    </row>
    <row r="38" spans="1:11" x14ac:dyDescent="0.3">
      <c r="A38" s="70" t="s">
        <v>10</v>
      </c>
      <c r="B38" s="36"/>
      <c r="D38" s="54" t="s">
        <v>5</v>
      </c>
      <c r="E38" s="23">
        <v>1</v>
      </c>
      <c r="F38" s="60"/>
      <c r="G38" s="23">
        <v>1</v>
      </c>
      <c r="I38" s="23">
        <v>1</v>
      </c>
      <c r="K38" s="23">
        <v>1</v>
      </c>
    </row>
    <row r="39" spans="1:11" x14ac:dyDescent="0.3">
      <c r="A39" s="70"/>
      <c r="B39" s="36"/>
      <c r="D39" s="54" t="s">
        <v>6</v>
      </c>
      <c r="E39" s="23">
        <v>1</v>
      </c>
      <c r="F39" s="60"/>
      <c r="G39" s="23">
        <v>1</v>
      </c>
      <c r="I39" s="23">
        <v>1</v>
      </c>
      <c r="K39" s="23">
        <v>1</v>
      </c>
    </row>
    <row r="40" spans="1:11" x14ac:dyDescent="0.3">
      <c r="A40" s="70"/>
      <c r="B40" s="36"/>
      <c r="D40" s="54" t="s">
        <v>7</v>
      </c>
      <c r="E40" s="23">
        <v>1</v>
      </c>
      <c r="F40" s="60"/>
      <c r="G40" s="23">
        <v>1</v>
      </c>
      <c r="I40" s="23">
        <v>1</v>
      </c>
      <c r="K40" s="23">
        <v>1</v>
      </c>
    </row>
    <row r="41" spans="1:11" x14ac:dyDescent="0.3">
      <c r="A41" s="70"/>
      <c r="B41" s="36"/>
      <c r="D41" s="54" t="s">
        <v>8</v>
      </c>
      <c r="E41" s="23">
        <v>1</v>
      </c>
      <c r="F41" s="60"/>
      <c r="G41" s="23">
        <v>1</v>
      </c>
      <c r="I41" s="23">
        <v>1</v>
      </c>
      <c r="K41" s="23">
        <v>1</v>
      </c>
    </row>
    <row r="42" spans="1:11" ht="28.8" x14ac:dyDescent="0.3">
      <c r="A42" s="70"/>
      <c r="B42" s="36"/>
      <c r="D42" s="61" t="s">
        <v>9</v>
      </c>
      <c r="E42" s="23">
        <v>1</v>
      </c>
      <c r="F42" s="60"/>
      <c r="G42" s="23">
        <v>1</v>
      </c>
      <c r="I42" s="23">
        <v>1</v>
      </c>
      <c r="K42" s="23">
        <v>1</v>
      </c>
    </row>
    <row r="43" spans="1:11" ht="15" x14ac:dyDescent="0.25">
      <c r="D43" s="60"/>
      <c r="F43" s="60"/>
    </row>
    <row r="44" spans="1:11" ht="15" x14ac:dyDescent="0.25">
      <c r="A44" s="24">
        <v>0.5</v>
      </c>
      <c r="B44" s="37"/>
      <c r="D44" s="62">
        <v>0.2</v>
      </c>
      <c r="E44" s="24">
        <f>(($D$44*E38)+($D$44*E39)+($D$44*E40)+($D$44*E41)+($D$44*E42))*$A$44</f>
        <v>0.5</v>
      </c>
      <c r="F44" s="60"/>
      <c r="G44" s="24">
        <f>(($D$44*G38)+($D$44*G39)+($D$44*G40)+($D$44*G41)+($D$44*G42))*$A$44</f>
        <v>0.5</v>
      </c>
      <c r="I44" s="24">
        <f>(($D$44*I38)+($D$44*I39)+($D$44*I40)+($D$44*I41)+($D$44*I42))*$A$44</f>
        <v>0.5</v>
      </c>
      <c r="K44" s="24">
        <f>(($D$44*K38)+($D$44*K39)+($D$44*K40)+($D$44*K41)+($D$44*K42))*$A$44</f>
        <v>0.5</v>
      </c>
    </row>
    <row r="45" spans="1:11" ht="15" x14ac:dyDescent="0.25">
      <c r="D45" s="60"/>
      <c r="F45" s="60"/>
    </row>
    <row r="46" spans="1:11" ht="18.75" x14ac:dyDescent="0.3">
      <c r="D46" s="63" t="s">
        <v>11</v>
      </c>
      <c r="E46" s="25">
        <f>E36+E44</f>
        <v>0.75</v>
      </c>
      <c r="F46" s="60"/>
      <c r="G46" s="25">
        <f>G36+G44</f>
        <v>1</v>
      </c>
      <c r="I46" s="25">
        <f>I36+I44</f>
        <v>1</v>
      </c>
      <c r="K46" s="25">
        <f>K36+K44</f>
        <v>1</v>
      </c>
    </row>
    <row r="47" spans="1:11" ht="15" x14ac:dyDescent="0.25">
      <c r="D47" s="60"/>
      <c r="F47" s="60"/>
    </row>
    <row r="48" spans="1:11" ht="15" x14ac:dyDescent="0.25">
      <c r="C48" t="s">
        <v>12</v>
      </c>
      <c r="D48" s="64">
        <v>1</v>
      </c>
      <c r="E48" s="26">
        <f>IF(D48=1,60%,IF(D48=2,75%,IF(D48=3,90%,IF(D48=4,100%))))</f>
        <v>0.6</v>
      </c>
      <c r="F48" s="63" t="s">
        <v>18</v>
      </c>
    </row>
    <row r="49" spans="4:6" ht="15" x14ac:dyDescent="0.25">
      <c r="D49" s="60">
        <v>1</v>
      </c>
      <c r="E49" s="28">
        <v>0.6</v>
      </c>
      <c r="F49" s="60" t="s">
        <v>13</v>
      </c>
    </row>
    <row r="50" spans="4:6" ht="15" x14ac:dyDescent="0.25">
      <c r="D50" s="60">
        <v>2</v>
      </c>
      <c r="E50" s="28">
        <v>0.75</v>
      </c>
      <c r="F50" s="60" t="s">
        <v>14</v>
      </c>
    </row>
    <row r="51" spans="4:6" ht="15" x14ac:dyDescent="0.25">
      <c r="D51" s="60">
        <v>3</v>
      </c>
      <c r="E51" s="28">
        <v>0.9</v>
      </c>
      <c r="F51" s="60" t="s">
        <v>15</v>
      </c>
    </row>
    <row r="52" spans="4:6" ht="15" x14ac:dyDescent="0.25">
      <c r="D52" s="60">
        <v>4</v>
      </c>
      <c r="E52" s="28">
        <v>1</v>
      </c>
      <c r="F52" s="60" t="s">
        <v>16</v>
      </c>
    </row>
    <row r="53" spans="4:6" ht="15" x14ac:dyDescent="0.25">
      <c r="D53" s="60"/>
      <c r="E53" t="s">
        <v>17</v>
      </c>
      <c r="F53" s="60"/>
    </row>
    <row r="54" spans="4:6" ht="15" x14ac:dyDescent="0.25">
      <c r="D54" s="60"/>
      <c r="F54" s="60"/>
    </row>
  </sheetData>
  <mergeCells count="40">
    <mergeCell ref="K31:K33"/>
    <mergeCell ref="E22:E24"/>
    <mergeCell ref="E25:E27"/>
    <mergeCell ref="G28:G30"/>
    <mergeCell ref="I28:I30"/>
    <mergeCell ref="K28:K30"/>
    <mergeCell ref="E31:E33"/>
    <mergeCell ref="E28:E30"/>
    <mergeCell ref="A1:K1"/>
    <mergeCell ref="A7:A18"/>
    <mergeCell ref="A6:C6"/>
    <mergeCell ref="B7:B9"/>
    <mergeCell ref="E7:E9"/>
    <mergeCell ref="G7:G9"/>
    <mergeCell ref="I7:I9"/>
    <mergeCell ref="K7:K9"/>
    <mergeCell ref="E10:E12"/>
    <mergeCell ref="G10:G12"/>
    <mergeCell ref="I10:I12"/>
    <mergeCell ref="K10:K12"/>
    <mergeCell ref="E13:E15"/>
    <mergeCell ref="G13:G15"/>
    <mergeCell ref="I13:I15"/>
    <mergeCell ref="K13:K15"/>
    <mergeCell ref="A38:A42"/>
    <mergeCell ref="A22:A33"/>
    <mergeCell ref="A2:K2"/>
    <mergeCell ref="E16:E18"/>
    <mergeCell ref="G16:G18"/>
    <mergeCell ref="I16:I18"/>
    <mergeCell ref="K16:K18"/>
    <mergeCell ref="B22:B24"/>
    <mergeCell ref="G22:G24"/>
    <mergeCell ref="I22:I24"/>
    <mergeCell ref="K22:K24"/>
    <mergeCell ref="G25:G27"/>
    <mergeCell ref="I25:I27"/>
    <mergeCell ref="K25:K27"/>
    <mergeCell ref="G31:G33"/>
    <mergeCell ref="I31:I33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Footer>&amp;R&amp;"-,Grassetto"&amp;8&amp;F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Sambugaro</dc:creator>
  <cp:lastModifiedBy>Umberto Sambugaro</cp:lastModifiedBy>
  <cp:lastPrinted>2018-03-19T16:57:34Z</cp:lastPrinted>
  <dcterms:created xsi:type="dcterms:W3CDTF">2018-03-14T11:32:41Z</dcterms:created>
  <dcterms:modified xsi:type="dcterms:W3CDTF">2022-03-31T16:26:37Z</dcterms:modified>
</cp:coreProperties>
</file>